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85" tabRatio="84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<sst xmlns="http://schemas.openxmlformats.org/spreadsheetml/2006/main" count="43" uniqueCount="30">
  <si>
    <t>学生类别</t>
  </si>
  <si>
    <t>系部</t>
  </si>
  <si>
    <t>应到人数</t>
  </si>
  <si>
    <t>实到人数</t>
  </si>
  <si>
    <t>未到人数</t>
  </si>
  <si>
    <t>缺勤率</t>
  </si>
  <si>
    <t>铁工系</t>
  </si>
  <si>
    <t>道桥系</t>
  </si>
  <si>
    <t>建筑系</t>
  </si>
  <si>
    <t>轨道系</t>
  </si>
  <si>
    <r>
      <t>2018－2019学年第一学期</t>
    </r>
    <r>
      <rPr>
        <sz val="12"/>
        <color indexed="8"/>
        <rFont val="黑体"/>
        <family val="3"/>
      </rPr>
      <t xml:space="preserve">
</t>
    </r>
    <r>
      <rPr>
        <sz val="20"/>
        <color indexed="8"/>
        <rFont val="黑体"/>
        <family val="3"/>
      </rPr>
      <t>第四周学生返校情况通报</t>
    </r>
  </si>
  <si>
    <t>截至2018年9月25日21:40</t>
  </si>
  <si>
    <t>校区</t>
  </si>
  <si>
    <t>顶岗实习  （现场教学）</t>
  </si>
  <si>
    <t>备注</t>
  </si>
  <si>
    <t>非毕业班</t>
  </si>
  <si>
    <t>临渭校区</t>
  </si>
  <si>
    <r>
      <t xml:space="preserve">临渭校区学生7246人；高新校区学生6597。              </t>
    </r>
  </si>
  <si>
    <t>管理系</t>
  </si>
  <si>
    <t>机电系</t>
  </si>
  <si>
    <t>电信系</t>
  </si>
  <si>
    <t>小计</t>
  </si>
  <si>
    <t>高新校区</t>
  </si>
  <si>
    <t xml:space="preserve"> </t>
  </si>
  <si>
    <t>测绘系</t>
  </si>
  <si>
    <t>非毕业班小计</t>
  </si>
  <si>
    <t>毕业班（一九届）</t>
  </si>
  <si>
    <t>毕业班小计</t>
  </si>
  <si>
    <t>合计</t>
  </si>
  <si>
    <t xml:space="preserve"> 学生处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</si>
</sst>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yyyy&quot;年&quot;m&quot;月&quot;d&quot;日&quot;;@"/>
  </numFmts>
  <fonts count="47">
    <font>
      <sz val="12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2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b/>
      <sz val="14"/>
      <color indexed="8"/>
      <name val="仿宋_GB2312"/>
      <family val="3"/>
    </font>
    <font>
      <b/>
      <sz val="12"/>
      <color indexed="8"/>
      <name val="楷体_GB2312"/>
      <family val="3"/>
    </font>
    <font>
      <b/>
      <sz val="14"/>
      <color indexed="8"/>
      <name val="楷体_GB2312"/>
      <family val="3"/>
    </font>
    <font>
      <sz val="12"/>
      <color indexed="8"/>
      <name val="仿宋_GB2312"/>
      <family val="3"/>
    </font>
    <font>
      <b/>
      <sz val="14"/>
      <color indexed="8"/>
      <name val="黑体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176" fontId="8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wrapText="1"/>
    </xf>
    <xf numFmtId="31" fontId="6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textRotation="255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I3" sqref="I3"/>
    </sheetView>
  </sheetViews>
  <sheetFormatPr defaultColWidth="9.00390625" defaultRowHeight="14.25"/>
  <cols>
    <col min="1" max="1" width="10.00390625" style="1" customWidth="1"/>
    <col min="2" max="2" width="5.625" style="1" customWidth="1"/>
    <col min="3" max="3" width="8.25390625" style="1" customWidth="1"/>
    <col min="4" max="4" width="10.50390625" style="1" customWidth="1"/>
    <col min="5" max="5" width="14.375" style="1" customWidth="1"/>
    <col min="6" max="6" width="10.00390625" style="1" customWidth="1"/>
    <col min="7" max="7" width="10.50390625" style="1" customWidth="1"/>
    <col min="8" max="8" width="8.125" style="1" customWidth="1"/>
    <col min="9" max="9" width="15.875" style="1" customWidth="1"/>
    <col min="10" max="12" width="9.00390625" style="1" bestFit="1" customWidth="1"/>
    <col min="13" max="13" width="23.375" style="1" customWidth="1"/>
    <col min="14" max="14" width="29.875" style="1" customWidth="1"/>
    <col min="15" max="237" width="9.00390625" style="1" bestFit="1" customWidth="1"/>
    <col min="238" max="16384" width="9.00390625" style="1" customWidth="1"/>
  </cols>
  <sheetData>
    <row r="1" spans="1:9" ht="4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3:9" ht="16.5" customHeight="1" thickBot="1">
      <c r="C2" s="32" t="s">
        <v>11</v>
      </c>
      <c r="D2" s="33"/>
      <c r="E2" s="33"/>
      <c r="F2" s="33"/>
      <c r="G2" s="33"/>
      <c r="H2" s="33"/>
      <c r="I2" s="33"/>
    </row>
    <row r="3" spans="1:9" ht="37.5" customHeight="1" thickBot="1" thickTop="1">
      <c r="A3" s="2" t="s">
        <v>0</v>
      </c>
      <c r="B3" s="2" t="s">
        <v>12</v>
      </c>
      <c r="C3" s="2" t="s">
        <v>1</v>
      </c>
      <c r="D3" s="2" t="s">
        <v>2</v>
      </c>
      <c r="E3" s="3" t="s">
        <v>13</v>
      </c>
      <c r="F3" s="2" t="s">
        <v>3</v>
      </c>
      <c r="G3" s="2" t="s">
        <v>4</v>
      </c>
      <c r="H3" s="3" t="s">
        <v>5</v>
      </c>
      <c r="I3" s="3" t="s">
        <v>14</v>
      </c>
    </row>
    <row r="4" spans="1:9" ht="28.5" customHeight="1" thickBot="1" thickTop="1">
      <c r="A4" s="34" t="s">
        <v>15</v>
      </c>
      <c r="B4" s="28" t="s">
        <v>16</v>
      </c>
      <c r="C4" s="15" t="s">
        <v>7</v>
      </c>
      <c r="D4" s="16">
        <v>1117</v>
      </c>
      <c r="E4" s="16">
        <v>0</v>
      </c>
      <c r="F4" s="16">
        <v>1099</v>
      </c>
      <c r="G4" s="16">
        <v>18</v>
      </c>
      <c r="H4" s="17">
        <f aca="true" t="shared" si="0" ref="H4:H26">G4/D4</f>
        <v>0.01611459265890779</v>
      </c>
      <c r="I4" s="22" t="s">
        <v>17</v>
      </c>
    </row>
    <row r="5" spans="1:9" ht="28.5" customHeight="1" thickBot="1" thickTop="1">
      <c r="A5" s="34"/>
      <c r="B5" s="29"/>
      <c r="C5" s="15" t="s">
        <v>18</v>
      </c>
      <c r="D5" s="16">
        <v>1540</v>
      </c>
      <c r="E5" s="16">
        <v>0</v>
      </c>
      <c r="F5" s="16">
        <v>1522</v>
      </c>
      <c r="G5" s="16">
        <v>18</v>
      </c>
      <c r="H5" s="17">
        <f t="shared" si="0"/>
        <v>0.011688311688311689</v>
      </c>
      <c r="I5" s="23"/>
    </row>
    <row r="6" spans="1:9" ht="30" customHeight="1" thickBot="1" thickTop="1">
      <c r="A6" s="34"/>
      <c r="B6" s="29"/>
      <c r="C6" s="15" t="s">
        <v>19</v>
      </c>
      <c r="D6" s="16">
        <v>922</v>
      </c>
      <c r="E6" s="16">
        <v>0</v>
      </c>
      <c r="F6" s="16">
        <v>918</v>
      </c>
      <c r="G6" s="16">
        <v>4</v>
      </c>
      <c r="H6" s="17">
        <f t="shared" si="0"/>
        <v>0.004338394793926247</v>
      </c>
      <c r="I6" s="23"/>
    </row>
    <row r="7" spans="1:9" ht="27" customHeight="1" thickBot="1" thickTop="1">
      <c r="A7" s="34"/>
      <c r="B7" s="29"/>
      <c r="C7" s="15" t="s">
        <v>20</v>
      </c>
      <c r="D7" s="16">
        <v>1363</v>
      </c>
      <c r="E7" s="16">
        <v>0</v>
      </c>
      <c r="F7" s="16">
        <v>1350</v>
      </c>
      <c r="G7" s="16">
        <v>13</v>
      </c>
      <c r="H7" s="17">
        <f t="shared" si="0"/>
        <v>0.009537784299339692</v>
      </c>
      <c r="I7" s="23"/>
    </row>
    <row r="8" spans="1:9" s="7" customFormat="1" ht="25.5" customHeight="1" thickBot="1" thickTop="1">
      <c r="A8" s="34"/>
      <c r="B8" s="30"/>
      <c r="C8" s="4" t="s">
        <v>21</v>
      </c>
      <c r="D8" s="5">
        <f>SUM(D4:D7)</f>
        <v>4942</v>
      </c>
      <c r="E8" s="5">
        <f>SUM(E4:E7)</f>
        <v>0</v>
      </c>
      <c r="F8" s="5">
        <f>SUM(F4:F7)</f>
        <v>4889</v>
      </c>
      <c r="G8" s="5">
        <f>SUM(G4:G7)</f>
        <v>53</v>
      </c>
      <c r="H8" s="6">
        <f t="shared" si="0"/>
        <v>0.010724403075677864</v>
      </c>
      <c r="I8" s="23"/>
    </row>
    <row r="9" spans="1:9" ht="31.5" customHeight="1" thickBot="1" thickTop="1">
      <c r="A9" s="34"/>
      <c r="B9" s="28" t="s">
        <v>22</v>
      </c>
      <c r="C9" s="15" t="s">
        <v>6</v>
      </c>
      <c r="D9" s="16">
        <v>1557</v>
      </c>
      <c r="E9" s="16">
        <v>0</v>
      </c>
      <c r="F9" s="16">
        <v>1546</v>
      </c>
      <c r="G9" s="16">
        <v>11</v>
      </c>
      <c r="H9" s="17">
        <f t="shared" si="0"/>
        <v>0.007064868336544637</v>
      </c>
      <c r="I9" s="23"/>
    </row>
    <row r="10" spans="1:11" ht="31.5" customHeight="1" thickBot="1" thickTop="1">
      <c r="A10" s="34"/>
      <c r="B10" s="29"/>
      <c r="C10" s="15" t="s">
        <v>9</v>
      </c>
      <c r="D10" s="16">
        <v>1177</v>
      </c>
      <c r="E10" s="16">
        <v>0</v>
      </c>
      <c r="F10" s="16">
        <v>1169</v>
      </c>
      <c r="G10" s="16">
        <v>8</v>
      </c>
      <c r="H10" s="17">
        <f>G10/D10</f>
        <v>0.006796941376380629</v>
      </c>
      <c r="I10" s="23"/>
      <c r="K10" s="1" t="s">
        <v>23</v>
      </c>
    </row>
    <row r="11" spans="1:9" ht="31.5" customHeight="1" thickBot="1" thickTop="1">
      <c r="A11" s="34"/>
      <c r="B11" s="29"/>
      <c r="C11" s="15" t="s">
        <v>8</v>
      </c>
      <c r="D11" s="16">
        <v>1017</v>
      </c>
      <c r="E11" s="16">
        <v>0</v>
      </c>
      <c r="F11" s="16">
        <v>1013</v>
      </c>
      <c r="G11" s="16">
        <v>4</v>
      </c>
      <c r="H11" s="17">
        <f>G11/D11</f>
        <v>0.003933136676499509</v>
      </c>
      <c r="I11" s="23"/>
    </row>
    <row r="12" spans="1:9" ht="31.5" customHeight="1" thickBot="1" thickTop="1">
      <c r="A12" s="34"/>
      <c r="B12" s="29"/>
      <c r="C12" s="15" t="s">
        <v>24</v>
      </c>
      <c r="D12" s="16">
        <v>727</v>
      </c>
      <c r="E12" s="16">
        <v>0</v>
      </c>
      <c r="F12" s="16">
        <v>726</v>
      </c>
      <c r="G12" s="16">
        <v>1</v>
      </c>
      <c r="H12" s="17">
        <f>G12/D12</f>
        <v>0.001375515818431912</v>
      </c>
      <c r="I12" s="23"/>
    </row>
    <row r="13" spans="1:9" s="7" customFormat="1" ht="25.5" customHeight="1" thickBot="1" thickTop="1">
      <c r="A13" s="34"/>
      <c r="B13" s="30"/>
      <c r="C13" s="4" t="s">
        <v>21</v>
      </c>
      <c r="D13" s="18">
        <f>SUM(D9:D12)</f>
        <v>4478</v>
      </c>
      <c r="E13" s="5">
        <f>SUM(E9:E12)</f>
        <v>0</v>
      </c>
      <c r="F13" s="4">
        <f>SUM(F9:F12)</f>
        <v>4454</v>
      </c>
      <c r="G13" s="5">
        <f>SUM(G9:G12)</f>
        <v>24</v>
      </c>
      <c r="H13" s="6">
        <f t="shared" si="0"/>
        <v>0.005359535506922733</v>
      </c>
      <c r="I13" s="23"/>
    </row>
    <row r="14" spans="1:9" s="7" customFormat="1" ht="21.75" customHeight="1" thickBot="1" thickTop="1">
      <c r="A14" s="19" t="s">
        <v>25</v>
      </c>
      <c r="B14" s="20"/>
      <c r="C14" s="21"/>
      <c r="D14" s="5">
        <f>D8+D13</f>
        <v>9420</v>
      </c>
      <c r="E14" s="5">
        <f>E8+E13</f>
        <v>0</v>
      </c>
      <c r="F14" s="5">
        <f>F8+F13</f>
        <v>9343</v>
      </c>
      <c r="G14" s="5">
        <f>G8+G13</f>
        <v>77</v>
      </c>
      <c r="H14" s="6">
        <f t="shared" si="0"/>
        <v>0.008174097664543524</v>
      </c>
      <c r="I14" s="23"/>
    </row>
    <row r="15" spans="1:9" ht="27.75" customHeight="1" thickBot="1" thickTop="1">
      <c r="A15" s="34" t="s">
        <v>26</v>
      </c>
      <c r="B15" s="28" t="s">
        <v>16</v>
      </c>
      <c r="C15" s="15" t="s">
        <v>7</v>
      </c>
      <c r="D15" s="16">
        <v>523</v>
      </c>
      <c r="E15" s="16">
        <v>304</v>
      </c>
      <c r="F15" s="16">
        <v>213</v>
      </c>
      <c r="G15" s="16">
        <v>6</v>
      </c>
      <c r="H15" s="17">
        <f t="shared" si="0"/>
        <v>0.011472275334608031</v>
      </c>
      <c r="I15" s="23"/>
    </row>
    <row r="16" spans="1:9" ht="27.75" customHeight="1" thickBot="1" thickTop="1">
      <c r="A16" s="34"/>
      <c r="B16" s="29"/>
      <c r="C16" s="15" t="s">
        <v>18</v>
      </c>
      <c r="D16" s="16">
        <v>680</v>
      </c>
      <c r="E16" s="16">
        <v>350</v>
      </c>
      <c r="F16" s="16">
        <v>323</v>
      </c>
      <c r="G16" s="16">
        <v>7</v>
      </c>
      <c r="H16" s="17">
        <f t="shared" si="0"/>
        <v>0.010294117647058823</v>
      </c>
      <c r="I16" s="23"/>
    </row>
    <row r="17" spans="1:9" ht="24.75" customHeight="1" thickBot="1" thickTop="1">
      <c r="A17" s="34"/>
      <c r="B17" s="29"/>
      <c r="C17" s="15" t="s">
        <v>19</v>
      </c>
      <c r="D17" s="16">
        <v>463</v>
      </c>
      <c r="E17" s="16">
        <v>176</v>
      </c>
      <c r="F17" s="16">
        <v>285</v>
      </c>
      <c r="G17" s="16">
        <v>2</v>
      </c>
      <c r="H17" s="17">
        <f t="shared" si="0"/>
        <v>0.004319654427645789</v>
      </c>
      <c r="I17" s="23"/>
    </row>
    <row r="18" spans="1:9" ht="27" customHeight="1" thickBot="1" thickTop="1">
      <c r="A18" s="34"/>
      <c r="B18" s="29"/>
      <c r="C18" s="15" t="s">
        <v>20</v>
      </c>
      <c r="D18" s="16">
        <v>638</v>
      </c>
      <c r="E18" s="16">
        <v>242</v>
      </c>
      <c r="F18" s="16">
        <v>394</v>
      </c>
      <c r="G18" s="16">
        <v>2</v>
      </c>
      <c r="H18" s="17">
        <f t="shared" si="0"/>
        <v>0.003134796238244514</v>
      </c>
      <c r="I18" s="23"/>
    </row>
    <row r="19" spans="1:9" s="7" customFormat="1" ht="24.75" customHeight="1" thickBot="1" thickTop="1">
      <c r="A19" s="34"/>
      <c r="B19" s="30"/>
      <c r="C19" s="4" t="s">
        <v>21</v>
      </c>
      <c r="D19" s="5">
        <f>SUM(D15:D18)</f>
        <v>2304</v>
      </c>
      <c r="E19" s="5">
        <f>SUM(E15:E18)</f>
        <v>1072</v>
      </c>
      <c r="F19" s="5">
        <f>SUM(F15:F18)</f>
        <v>1215</v>
      </c>
      <c r="G19" s="5">
        <f>SUM(G15:G18)</f>
        <v>17</v>
      </c>
      <c r="H19" s="8">
        <f t="shared" si="0"/>
        <v>0.007378472222222222</v>
      </c>
      <c r="I19" s="23"/>
    </row>
    <row r="20" spans="1:9" ht="27" customHeight="1" thickBot="1" thickTop="1">
      <c r="A20" s="34"/>
      <c r="B20" s="28" t="s">
        <v>22</v>
      </c>
      <c r="C20" s="15" t="s">
        <v>6</v>
      </c>
      <c r="D20" s="16">
        <v>782</v>
      </c>
      <c r="E20" s="16">
        <v>402</v>
      </c>
      <c r="F20" s="16">
        <v>380</v>
      </c>
      <c r="G20" s="16">
        <v>0</v>
      </c>
      <c r="H20" s="17">
        <f t="shared" si="0"/>
        <v>0</v>
      </c>
      <c r="I20" s="23"/>
    </row>
    <row r="21" spans="1:9" ht="27" customHeight="1" thickBot="1" thickTop="1">
      <c r="A21" s="34"/>
      <c r="B21" s="29"/>
      <c r="C21" s="15" t="s">
        <v>9</v>
      </c>
      <c r="D21" s="16">
        <v>446</v>
      </c>
      <c r="E21" s="16">
        <v>313</v>
      </c>
      <c r="F21" s="16">
        <v>130</v>
      </c>
      <c r="G21" s="16">
        <v>3</v>
      </c>
      <c r="H21" s="17">
        <f t="shared" si="0"/>
        <v>0.006726457399103139</v>
      </c>
      <c r="I21" s="23"/>
    </row>
    <row r="22" spans="1:9" ht="27" customHeight="1" thickBot="1" thickTop="1">
      <c r="A22" s="34"/>
      <c r="B22" s="29"/>
      <c r="C22" s="15" t="s">
        <v>8</v>
      </c>
      <c r="D22" s="16">
        <v>510</v>
      </c>
      <c r="E22" s="16">
        <v>274</v>
      </c>
      <c r="F22" s="16">
        <v>236</v>
      </c>
      <c r="G22" s="16">
        <v>0</v>
      </c>
      <c r="H22" s="17">
        <f t="shared" si="0"/>
        <v>0</v>
      </c>
      <c r="I22" s="23"/>
    </row>
    <row r="23" spans="1:9" ht="31.5" customHeight="1" thickBot="1" thickTop="1">
      <c r="A23" s="34"/>
      <c r="B23" s="29"/>
      <c r="C23" s="15" t="s">
        <v>24</v>
      </c>
      <c r="D23" s="16">
        <v>381</v>
      </c>
      <c r="E23" s="16">
        <v>213</v>
      </c>
      <c r="F23" s="16">
        <v>166</v>
      </c>
      <c r="G23" s="16">
        <v>2</v>
      </c>
      <c r="H23" s="17">
        <f t="shared" si="0"/>
        <v>0.005249343832020997</v>
      </c>
      <c r="I23" s="23"/>
    </row>
    <row r="24" spans="1:11" s="7" customFormat="1" ht="25.5" customHeight="1" thickBot="1" thickTop="1">
      <c r="A24" s="34"/>
      <c r="B24" s="30"/>
      <c r="C24" s="9" t="s">
        <v>21</v>
      </c>
      <c r="D24" s="5">
        <f>SUM(D20:D23)</f>
        <v>2119</v>
      </c>
      <c r="E24" s="5">
        <f>SUM(E20:E23)</f>
        <v>1202</v>
      </c>
      <c r="F24" s="5">
        <f>SUM(F20:F23)</f>
        <v>912</v>
      </c>
      <c r="G24" s="5">
        <f>SUM(G20:G23)</f>
        <v>5</v>
      </c>
      <c r="H24" s="8">
        <f t="shared" si="0"/>
        <v>0.0023596035865974517</v>
      </c>
      <c r="I24" s="23"/>
      <c r="K24" s="10"/>
    </row>
    <row r="25" spans="1:9" s="7" customFormat="1" ht="22.5" customHeight="1" thickBot="1" thickTop="1">
      <c r="A25" s="19" t="s">
        <v>27</v>
      </c>
      <c r="B25" s="20"/>
      <c r="C25" s="21"/>
      <c r="D25" s="5">
        <f>D19+D24</f>
        <v>4423</v>
      </c>
      <c r="E25" s="5">
        <f>E19+E24</f>
        <v>2274</v>
      </c>
      <c r="F25" s="5">
        <f>F19+F24</f>
        <v>2127</v>
      </c>
      <c r="G25" s="5">
        <f>G19+G24</f>
        <v>22</v>
      </c>
      <c r="H25" s="8">
        <f t="shared" si="0"/>
        <v>0.004973999547818223</v>
      </c>
      <c r="I25" s="23"/>
    </row>
    <row r="26" spans="1:9" ht="28.5" customHeight="1" thickBot="1" thickTop="1">
      <c r="A26" s="25" t="s">
        <v>28</v>
      </c>
      <c r="B26" s="26"/>
      <c r="C26" s="27"/>
      <c r="D26" s="11">
        <f>D14+D25</f>
        <v>13843</v>
      </c>
      <c r="E26" s="11">
        <f>E14+E25</f>
        <v>2274</v>
      </c>
      <c r="F26" s="11">
        <f>F14+F25</f>
        <v>11470</v>
      </c>
      <c r="G26" s="11">
        <f>G14+G25</f>
        <v>99</v>
      </c>
      <c r="H26" s="12">
        <f t="shared" si="0"/>
        <v>0.007151628982157047</v>
      </c>
      <c r="I26" s="24"/>
    </row>
    <row r="27" ht="15" thickTop="1">
      <c r="I27" s="13" t="s">
        <v>29</v>
      </c>
    </row>
    <row r="28" ht="15.75" customHeight="1">
      <c r="I28" s="14">
        <v>43368</v>
      </c>
    </row>
    <row r="29" ht="6" customHeight="1" hidden="1"/>
  </sheetData>
  <sheetProtection password="C769" sheet="1" formatCells="0" formatColumns="0" formatRows="0" insertColumns="0" insertRows="0" insertHyperlinks="0" deleteColumns="0" deleteRows="0" sort="0" autoFilter="0" pivotTables="0"/>
  <mergeCells count="12">
    <mergeCell ref="B15:B19"/>
    <mergeCell ref="A14:C14"/>
    <mergeCell ref="A25:C25"/>
    <mergeCell ref="I4:I26"/>
    <mergeCell ref="A26:C26"/>
    <mergeCell ref="B20:B24"/>
    <mergeCell ref="A1:I1"/>
    <mergeCell ref="C2:I2"/>
    <mergeCell ref="A4:A13"/>
    <mergeCell ref="A15:A24"/>
    <mergeCell ref="B4:B8"/>
    <mergeCell ref="B9:B13"/>
  </mergeCells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学生返校情况通报</dc:title>
  <dc:subject/>
  <dc:creator>学生处综合科</dc:creator>
  <cp:keywords/>
  <dc:description/>
  <cp:lastModifiedBy>微软用户</cp:lastModifiedBy>
  <cp:lastPrinted>2018-09-24T14:41:35Z</cp:lastPrinted>
  <dcterms:created xsi:type="dcterms:W3CDTF">2012-02-19T13:59:11Z</dcterms:created>
  <dcterms:modified xsi:type="dcterms:W3CDTF">2018-09-26T01:15:10Z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